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30" windowWidth="15480" windowHeight="7425" activeTab="1"/>
  </bookViews>
  <sheets>
    <sheet name="1) VARIABLES -TO BE COMPLETED" sheetId="1" r:id="rId1"/>
    <sheet name="2) IMPACT OF CONV. OPTIMIZATION" sheetId="2" r:id="rId2"/>
  </sheets>
  <definedNames>
    <definedName name="_xlnm.Print_Area" localSheetId="0">'1) VARIABLES -TO BE COMPLETED'!$A$1:$H$27</definedName>
    <definedName name="_xlnm.Print_Area" localSheetId="1">'2) IMPACT OF CONV. OPTIMIZATION'!$A$1:$H$32</definedName>
  </definedNames>
  <calcPr calcId="145621" calcMode="autoNoTable"/>
</workbook>
</file>

<file path=xl/calcChain.xml><?xml version="1.0" encoding="utf-8"?>
<calcChain xmlns="http://schemas.openxmlformats.org/spreadsheetml/2006/main">
  <c r="C14" i="2" l="1"/>
  <c r="C24" i="1" l="1"/>
  <c r="C15" i="1" l="1"/>
  <c r="C17" i="1" s="1"/>
  <c r="C20" i="2" s="1"/>
  <c r="C25" i="1" l="1"/>
  <c r="C12" i="2"/>
  <c r="E14" i="2"/>
  <c r="C16" i="2"/>
  <c r="E16" i="2" s="1"/>
  <c r="C22" i="2"/>
  <c r="E22" i="2" s="1"/>
  <c r="E12" i="2" l="1"/>
  <c r="E28" i="2" s="1"/>
  <c r="C28" i="2"/>
  <c r="C29" i="2"/>
  <c r="C18" i="2"/>
  <c r="E18" i="2"/>
  <c r="E20" i="2" s="1"/>
  <c r="G20" i="2" s="1"/>
  <c r="C21" i="1"/>
  <c r="C24" i="2" s="1"/>
  <c r="G18" i="2" l="1"/>
  <c r="E24" i="2"/>
  <c r="G24" i="2" s="1"/>
  <c r="E29" i="2"/>
</calcChain>
</file>

<file path=xl/sharedStrings.xml><?xml version="1.0" encoding="utf-8"?>
<sst xmlns="http://schemas.openxmlformats.org/spreadsheetml/2006/main" count="35" uniqueCount="22">
  <si>
    <t>Cost per Visit to website</t>
  </si>
  <si>
    <t>COST ANALYSIS</t>
  </si>
  <si>
    <t>Avg lifetime value of customer</t>
  </si>
  <si>
    <t>%  Conversion to Customer</t>
  </si>
  <si>
    <t>Optimized Site</t>
  </si>
  <si>
    <t>Baseline</t>
  </si>
  <si>
    <t>Instructions:</t>
  </si>
  <si>
    <t>=</t>
  </si>
  <si>
    <t>Annual Sales transactions (based on 12 mths)</t>
  </si>
  <si>
    <t>Avg Lifetime Value of a Customer</t>
  </si>
  <si>
    <r>
      <t xml:space="preserve">To see the impact of "more Actions on your website", simply </t>
    </r>
    <r>
      <rPr>
        <b/>
        <sz val="9"/>
        <rFont val="Verdana"/>
        <family val="2"/>
      </rPr>
      <t xml:space="preserve">enter the actual statistics </t>
    </r>
    <r>
      <rPr>
        <sz val="9"/>
        <rFont val="Verdana"/>
        <family val="2"/>
      </rPr>
      <t>for your company in the Light Blue cells and indicated by the arrows and  then toggle to Tab # 2, Impact of Conversion Optimization</t>
    </r>
  </si>
  <si>
    <t>Annual Advertising Budget</t>
  </si>
  <si>
    <t>Monthly New Sales transactions</t>
  </si>
  <si>
    <t>and the impact of this change can be seen in the pink cells.</t>
  </si>
  <si>
    <r>
      <t>Enter your assumption for improvement to the conversion rate in the</t>
    </r>
    <r>
      <rPr>
        <sz val="10"/>
        <color rgb="FFE6B8B7"/>
        <rFont val="Verdana"/>
        <family val="2"/>
      </rPr>
      <t xml:space="preserve"> </t>
    </r>
    <r>
      <rPr>
        <sz val="10"/>
        <color rgb="FF2E99FA"/>
        <rFont val="Verdana"/>
        <family val="2"/>
      </rPr>
      <t xml:space="preserve">BLUE </t>
    </r>
    <r>
      <rPr>
        <sz val="10"/>
        <rFont val="Verdana"/>
        <family val="2"/>
      </rPr>
      <t>cell below</t>
    </r>
  </si>
  <si>
    <t xml:space="preserve">                  Cost per Sale</t>
  </si>
  <si>
    <t>Current</t>
  </si>
  <si>
    <t>Result</t>
  </si>
  <si>
    <t>Result of an Improved Website Conversion Rate</t>
  </si>
  <si>
    <t># of Unique Visitors to Site - Monthly</t>
  </si>
  <si>
    <t xml:space="preserve">Change to Conversion Rate   </t>
  </si>
  <si>
    <t>Revenues for Lifetime of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</si>
</sst>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2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9"/>
      <color theme="4" tint="-0.249977111117893"/>
      <name val="Futura Lt BT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sz val="10"/>
      <name val="Arial Unicode MS"/>
      <family val="2"/>
    </font>
    <font>
      <b/>
      <sz val="10"/>
      <color theme="4" tint="-0.499984740745262"/>
      <name val="Verdana"/>
      <family val="2"/>
    </font>
    <font>
      <sz val="10"/>
      <name val="Arial Black"/>
      <family val="2"/>
    </font>
    <font>
      <b/>
      <sz val="11"/>
      <color theme="0"/>
      <name val="Arial Black"/>
      <family val="2"/>
    </font>
    <font>
      <sz val="10"/>
      <color rgb="FFE6B8B7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 Black"/>
      <family val="2"/>
    </font>
    <font>
      <b/>
      <sz val="18"/>
      <color theme="0"/>
      <name val="Arial Black"/>
      <family val="2"/>
    </font>
    <font>
      <sz val="10"/>
      <color rgb="FF2E99FA"/>
      <name val="Verdana"/>
      <family val="2"/>
    </font>
    <font>
      <b/>
      <sz val="10"/>
      <name val="Arial Black"/>
      <family val="2"/>
    </font>
    <font>
      <sz val="12"/>
      <name val="Verdana"/>
      <family val="2"/>
    </font>
    <font>
      <b/>
      <sz val="14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E99FA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B1D9FD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9" fontId="2" fillId="3" borderId="1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2" fillId="3" borderId="4" xfId="0" applyNumberFormat="1" applyFont="1" applyFill="1" applyBorder="1" applyAlignment="1">
      <alignment horizontal="center" vertical="center" wrapText="1"/>
    </xf>
    <xf numFmtId="9" fontId="2" fillId="3" borderId="0" xfId="0" applyNumberFormat="1" applyFont="1" applyFill="1" applyBorder="1" applyAlignment="1">
      <alignment horizontal="center" vertical="center" wrapText="1"/>
    </xf>
    <xf numFmtId="164" fontId="4" fillId="0" borderId="5" xfId="1" applyFont="1" applyBorder="1" applyAlignment="1">
      <alignment wrapText="1"/>
    </xf>
    <xf numFmtId="164" fontId="4" fillId="0" borderId="5" xfId="1" applyFont="1" applyBorder="1" applyAlignment="1">
      <alignment vertical="center"/>
    </xf>
    <xf numFmtId="9" fontId="2" fillId="3" borderId="7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0" fontId="2" fillId="3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/>
    <xf numFmtId="10" fontId="2" fillId="0" borderId="0" xfId="0" applyNumberFormat="1" applyFont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2" fillId="4" borderId="11" xfId="0" applyFont="1" applyFill="1" applyBorder="1"/>
    <xf numFmtId="0" fontId="2" fillId="0" borderId="0" xfId="0" applyFont="1" applyFill="1"/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4" fillId="4" borderId="17" xfId="0" applyFont="1" applyFill="1" applyBorder="1"/>
    <xf numFmtId="0" fontId="8" fillId="0" borderId="0" xfId="0" applyFont="1" applyFill="1" applyBorder="1" applyAlignment="1">
      <alignment horizontal="center"/>
    </xf>
    <xf numFmtId="165" fontId="4" fillId="0" borderId="5" xfId="1" applyNumberFormat="1" applyFont="1" applyBorder="1"/>
    <xf numFmtId="165" fontId="4" fillId="0" borderId="0" xfId="0" applyNumberFormat="1" applyFont="1"/>
    <xf numFmtId="165" fontId="2" fillId="0" borderId="0" xfId="0" applyNumberFormat="1" applyFont="1"/>
    <xf numFmtId="9" fontId="2" fillId="0" borderId="0" xfId="2" applyFont="1"/>
    <xf numFmtId="0" fontId="2" fillId="5" borderId="0" xfId="0" applyFont="1" applyFill="1" applyBorder="1"/>
    <xf numFmtId="0" fontId="8" fillId="5" borderId="0" xfId="0" applyFont="1" applyFill="1" applyBorder="1" applyAlignment="1">
      <alignment horizontal="center"/>
    </xf>
    <xf numFmtId="0" fontId="4" fillId="4" borderId="16" xfId="0" applyFont="1" applyFill="1" applyBorder="1"/>
    <xf numFmtId="0" fontId="12" fillId="6" borderId="19" xfId="0" applyFont="1" applyFill="1" applyBorder="1" applyAlignment="1">
      <alignment horizontal="center" vertical="center"/>
    </xf>
    <xf numFmtId="9" fontId="2" fillId="4" borderId="8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9" fontId="2" fillId="4" borderId="0" xfId="0" applyNumberFormat="1" applyFont="1" applyFill="1" applyBorder="1" applyAlignment="1">
      <alignment horizontal="center" vertical="center" wrapText="1"/>
    </xf>
    <xf numFmtId="9" fontId="2" fillId="4" borderId="4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165" fontId="4" fillId="7" borderId="5" xfId="1" applyNumberFormat="1" applyFont="1" applyFill="1" applyBorder="1" applyAlignment="1">
      <alignment horizontal="center" vertical="center" wrapText="1"/>
    </xf>
    <xf numFmtId="164" fontId="4" fillId="7" borderId="5" xfId="1" applyFont="1" applyFill="1" applyBorder="1" applyAlignment="1">
      <alignment wrapText="1"/>
    </xf>
    <xf numFmtId="0" fontId="4" fillId="4" borderId="17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8" fillId="5" borderId="0" xfId="0" quotePrefix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5" fillId="6" borderId="19" xfId="0" applyFont="1" applyFill="1" applyBorder="1" applyAlignment="1">
      <alignment horizontal="center" vertical="center" wrapText="1"/>
    </xf>
    <xf numFmtId="164" fontId="4" fillId="7" borderId="5" xfId="1" applyFont="1" applyFill="1" applyBorder="1" applyAlignment="1">
      <alignment vertical="center"/>
    </xf>
    <xf numFmtId="9" fontId="2" fillId="6" borderId="3" xfId="0" applyNumberFormat="1" applyFont="1" applyFill="1" applyBorder="1" applyAlignment="1">
      <alignment horizontal="center" vertical="center" wrapText="1"/>
    </xf>
    <xf numFmtId="9" fontId="4" fillId="6" borderId="6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9" fontId="18" fillId="6" borderId="6" xfId="0" applyNumberFormat="1" applyFont="1" applyFill="1" applyBorder="1" applyAlignment="1">
      <alignment horizontal="center" vertical="center" wrapText="1"/>
    </xf>
    <xf numFmtId="9" fontId="15" fillId="6" borderId="6" xfId="0" applyNumberFormat="1" applyFont="1" applyFill="1" applyBorder="1" applyAlignment="1">
      <alignment horizontal="center" vertical="center" wrapText="1"/>
    </xf>
    <xf numFmtId="9" fontId="11" fillId="6" borderId="6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167" fontId="2" fillId="4" borderId="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5" xfId="1" applyNumberFormat="1" applyFont="1" applyFill="1" applyBorder="1" applyAlignment="1" applyProtection="1">
      <alignment horizontal="center" vertical="center" wrapText="1"/>
      <protection locked="0"/>
    </xf>
    <xf numFmtId="10" fontId="4" fillId="8" borderId="18" xfId="2" applyNumberFormat="1" applyFont="1" applyFill="1" applyBorder="1" applyAlignment="1" applyProtection="1">
      <alignment horizontal="center" vertical="center" wrapText="1"/>
      <protection locked="0"/>
    </xf>
    <xf numFmtId="165" fontId="19" fillId="4" borderId="5" xfId="1" applyNumberFormat="1" applyFont="1" applyFill="1" applyBorder="1" applyProtection="1">
      <protection locked="0"/>
    </xf>
    <xf numFmtId="3" fontId="19" fillId="4" borderId="5" xfId="1" applyNumberFormat="1" applyFont="1" applyFill="1" applyBorder="1" applyProtection="1">
      <protection locked="0"/>
    </xf>
    <xf numFmtId="164" fontId="2" fillId="4" borderId="5" xfId="1" applyFont="1" applyFill="1" applyBorder="1" applyAlignment="1" applyProtection="1">
      <alignment horizontal="center" vertical="center" wrapText="1"/>
      <protection locked="0"/>
    </xf>
    <xf numFmtId="10" fontId="2" fillId="4" borderId="5" xfId="2" applyNumberFormat="1" applyFont="1" applyFill="1" applyBorder="1" applyAlignment="1" applyProtection="1">
      <alignment horizontal="right" vertical="center" wrapText="1"/>
      <protection locked="0"/>
    </xf>
    <xf numFmtId="10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0" xfId="0" applyFont="1" applyFill="1" applyBorder="1" applyProtection="1"/>
    <xf numFmtId="0" fontId="2" fillId="0" borderId="0" xfId="0" applyFont="1" applyFill="1" applyBorder="1" applyProtection="1"/>
    <xf numFmtId="0" fontId="5" fillId="6" borderId="19" xfId="0" applyFont="1" applyFill="1" applyBorder="1" applyAlignment="1" applyProtection="1">
      <alignment horizontal="center" vertical="center" wrapText="1"/>
    </xf>
    <xf numFmtId="0" fontId="7" fillId="0" borderId="0" xfId="0" applyFont="1" applyBorder="1" applyProtection="1"/>
    <xf numFmtId="0" fontId="8" fillId="0" borderId="0" xfId="0" applyFont="1" applyFill="1" applyBorder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167" fontId="2" fillId="0" borderId="5" xfId="0" applyNumberFormat="1" applyFont="1" applyFill="1" applyBorder="1" applyAlignment="1" applyProtection="1">
      <alignment horizontal="center" vertical="center" wrapText="1"/>
    </xf>
    <xf numFmtId="10" fontId="2" fillId="0" borderId="0" xfId="0" applyNumberFormat="1" applyFont="1" applyBorder="1" applyAlignment="1" applyProtection="1">
      <alignment vertical="center" wrapText="1"/>
    </xf>
    <xf numFmtId="10" fontId="4" fillId="7" borderId="5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165" fontId="4" fillId="7" borderId="5" xfId="1" applyNumberFormat="1" applyFont="1" applyFill="1" applyBorder="1" applyAlignment="1" applyProtection="1">
      <alignment horizontal="center" vertical="center" wrapText="1"/>
    </xf>
    <xf numFmtId="9" fontId="2" fillId="4" borderId="8" xfId="0" applyNumberFormat="1" applyFont="1" applyFill="1" applyBorder="1" applyAlignment="1" applyProtection="1">
      <alignment horizontal="center" vertical="center" wrapText="1"/>
    </xf>
    <xf numFmtId="9" fontId="2" fillId="4" borderId="0" xfId="0" applyNumberFormat="1" applyFont="1" applyFill="1" applyBorder="1" applyAlignment="1" applyProtection="1">
      <alignment horizontal="center" vertical="center" wrapText="1"/>
    </xf>
    <xf numFmtId="164" fontId="4" fillId="0" borderId="5" xfId="1" applyFont="1" applyBorder="1" applyAlignment="1" applyProtection="1">
      <alignment vertical="center"/>
    </xf>
    <xf numFmtId="9" fontId="2" fillId="3" borderId="0" xfId="0" applyNumberFormat="1" applyFont="1" applyFill="1" applyBorder="1" applyAlignment="1" applyProtection="1">
      <alignment horizontal="center" vertical="center" wrapText="1"/>
    </xf>
    <xf numFmtId="164" fontId="4" fillId="7" borderId="5" xfId="1" applyFont="1" applyFill="1" applyBorder="1" applyAlignment="1" applyProtection="1">
      <alignment wrapText="1"/>
    </xf>
    <xf numFmtId="9" fontId="2" fillId="4" borderId="2" xfId="0" applyNumberFormat="1" applyFont="1" applyFill="1" applyBorder="1" applyAlignment="1" applyProtection="1">
      <alignment horizontal="center" vertical="center" wrapText="1"/>
    </xf>
    <xf numFmtId="1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0" xfId="0" applyNumberFormat="1" applyFont="1" applyBorder="1" applyAlignment="1">
      <alignment horizontal="right" vertical="center" wrapText="1"/>
    </xf>
    <xf numFmtId="1" fontId="2" fillId="7" borderId="5" xfId="0" applyNumberFormat="1" applyFont="1" applyFill="1" applyBorder="1" applyAlignment="1" applyProtection="1">
      <alignment horizontal="right" vertical="center" wrapText="1"/>
    </xf>
    <xf numFmtId="1" fontId="2" fillId="0" borderId="0" xfId="0" applyNumberFormat="1" applyFont="1" applyBorder="1" applyAlignment="1" applyProtection="1">
      <alignment horizontal="right" vertical="center" wrapText="1"/>
    </xf>
    <xf numFmtId="3" fontId="19" fillId="0" borderId="5" xfId="1" applyNumberFormat="1" applyFont="1" applyFill="1" applyBorder="1" applyProtection="1"/>
    <xf numFmtId="0" fontId="10" fillId="2" borderId="0" xfId="0" applyFont="1" applyFill="1" applyBorder="1"/>
    <xf numFmtId="0" fontId="20" fillId="5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7" fillId="4" borderId="1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4" borderId="12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6" fillId="6" borderId="20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11" fillId="6" borderId="21" xfId="0" applyFont="1" applyFill="1" applyBorder="1" applyAlignment="1">
      <alignment vertical="center"/>
    </xf>
    <xf numFmtId="0" fontId="4" fillId="4" borderId="16" xfId="0" applyFont="1" applyFill="1" applyBorder="1" applyAlignment="1"/>
    <xf numFmtId="0" fontId="0" fillId="0" borderId="15" xfId="0" applyBorder="1" applyAlignment="1"/>
    <xf numFmtId="0" fontId="2" fillId="4" borderId="11" xfId="0" applyFont="1" applyFill="1" applyBorder="1" applyAlignment="1"/>
    <xf numFmtId="0" fontId="0" fillId="0" borderId="10" xfId="0" applyBorder="1" applyAlignment="1"/>
    <xf numFmtId="0" fontId="2" fillId="4" borderId="14" xfId="0" applyFont="1" applyFill="1" applyBorder="1" applyAlignment="1">
      <alignment vertical="center"/>
    </xf>
    <xf numFmtId="0" fontId="0" fillId="0" borderId="0" xfId="0" applyBorder="1" applyAlignment="1"/>
    <xf numFmtId="0" fontId="0" fillId="0" borderId="13" xfId="0" applyBorder="1" applyAlignment="1"/>
  </cellXfs>
  <cellStyles count="4">
    <cellStyle name="Comma 2" xf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6B8B7"/>
      <color rgb="FF2E99FA"/>
      <color rgb="FFEDC2B1"/>
      <color rgb="FF2D2DE1"/>
      <color rgb="FFE9EFF7"/>
      <color rgb="FFB1D9FD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628649</xdr:colOff>
      <xdr:row>8</xdr:row>
      <xdr:rowOff>74083</xdr:rowOff>
    </xdr:from>
    <xdr:to>
      <xdr:col>6</xdr:col>
      <xdr:colOff>1217083</xdr:colOff>
      <xdr:row>8</xdr:row>
      <xdr:rowOff>299505</xdr:rowOff>
    </xdr:to>
    <xdr:sp macro="" textlink="">
      <xdr:nvSpPr>
        <xdr:cNvPr id="2" name="Right Arrow 2"/>
        <xdr:cNvSpPr>
          <a:spLocks noChangeArrowheads="1"/>
        </xdr:cNvSpPr>
      </xdr:nvSpPr>
      <xdr:spPr bwMode="auto">
        <a:xfrm rot="10800000">
          <a:off x="7126816" y="2338916"/>
          <a:ext cx="588434" cy="225422"/>
        </a:xfrm>
        <a:prstGeom prst="rightArrow">
          <a:avLst>
            <a:gd name="adj1" fmla="val 50000"/>
            <a:gd name="adj2" fmla="val 53069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83604</xdr:colOff>
      <xdr:row>10</xdr:row>
      <xdr:rowOff>31750</xdr:rowOff>
    </xdr:from>
    <xdr:to>
      <xdr:col>6</xdr:col>
      <xdr:colOff>698500</xdr:colOff>
      <xdr:row>10</xdr:row>
      <xdr:rowOff>285748</xdr:rowOff>
    </xdr:to>
    <xdr:sp macro="" textlink="">
      <xdr:nvSpPr>
        <xdr:cNvPr id="3" name="Right Arrow 2"/>
        <xdr:cNvSpPr>
          <a:spLocks noChangeArrowheads="1"/>
        </xdr:cNvSpPr>
      </xdr:nvSpPr>
      <xdr:spPr bwMode="auto">
        <a:xfrm rot="10800000">
          <a:off x="6581771" y="2762250"/>
          <a:ext cx="614896" cy="253998"/>
        </a:xfrm>
        <a:prstGeom prst="rightArrow">
          <a:avLst>
            <a:gd name="adj1" fmla="val 50000"/>
            <a:gd name="adj2" fmla="val 51081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779991</xdr:colOff>
      <xdr:row>12</xdr:row>
      <xdr:rowOff>42333</xdr:rowOff>
    </xdr:from>
    <xdr:to>
      <xdr:col>7</xdr:col>
      <xdr:colOff>31750</xdr:colOff>
      <xdr:row>12</xdr:row>
      <xdr:rowOff>320671</xdr:rowOff>
    </xdr:to>
    <xdr:sp macro="" textlink="">
      <xdr:nvSpPr>
        <xdr:cNvPr id="5" name="Right Arrow 2"/>
        <xdr:cNvSpPr>
          <a:spLocks noChangeArrowheads="1"/>
        </xdr:cNvSpPr>
      </xdr:nvSpPr>
      <xdr:spPr bwMode="auto">
        <a:xfrm rot="10800000">
          <a:off x="7278158" y="3238500"/>
          <a:ext cx="617009" cy="278338"/>
        </a:xfrm>
        <a:prstGeom prst="rightArrow">
          <a:avLst>
            <a:gd name="adj1" fmla="val 50000"/>
            <a:gd name="adj2" fmla="val 51679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19</xdr:row>
      <xdr:rowOff>84666</xdr:rowOff>
    </xdr:from>
    <xdr:to>
      <xdr:col>7</xdr:col>
      <xdr:colOff>106896</xdr:colOff>
      <xdr:row>20</xdr:row>
      <xdr:rowOff>264580</xdr:rowOff>
    </xdr:to>
    <xdr:sp macro="" textlink="">
      <xdr:nvSpPr>
        <xdr:cNvPr id="7" name="Right Arrow 6"/>
        <xdr:cNvSpPr>
          <a:spLocks noChangeArrowheads="1"/>
        </xdr:cNvSpPr>
      </xdr:nvSpPr>
      <xdr:spPr bwMode="auto">
        <a:xfrm rot="10800000">
          <a:off x="7355417" y="5101166"/>
          <a:ext cx="614896" cy="296331"/>
        </a:xfrm>
        <a:prstGeom prst="rightArrow">
          <a:avLst>
            <a:gd name="adj1" fmla="val 50000"/>
            <a:gd name="adj2" fmla="val 51081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63494</xdr:colOff>
      <xdr:row>19</xdr:row>
      <xdr:rowOff>42333</xdr:rowOff>
    </xdr:from>
    <xdr:to>
      <xdr:col>8</xdr:col>
      <xdr:colOff>687917</xdr:colOff>
      <xdr:row>19</xdr:row>
      <xdr:rowOff>275164</xdr:rowOff>
    </xdr:to>
    <xdr:sp macro="" textlink="">
      <xdr:nvSpPr>
        <xdr:cNvPr id="2" name="Right Arrow 2"/>
        <xdr:cNvSpPr>
          <a:spLocks noChangeArrowheads="1"/>
        </xdr:cNvSpPr>
      </xdr:nvSpPr>
      <xdr:spPr bwMode="auto">
        <a:xfrm rot="10800000">
          <a:off x="8762994" y="4942416"/>
          <a:ext cx="624423" cy="232831"/>
        </a:xfrm>
        <a:prstGeom prst="rightArrow">
          <a:avLst>
            <a:gd name="adj1" fmla="val 50000"/>
            <a:gd name="adj2" fmla="val 51872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9520</xdr:colOff>
      <xdr:row>15</xdr:row>
      <xdr:rowOff>52917</xdr:rowOff>
    </xdr:from>
    <xdr:to>
      <xdr:col>6</xdr:col>
      <xdr:colOff>613833</xdr:colOff>
      <xdr:row>16</xdr:row>
      <xdr:rowOff>0</xdr:rowOff>
    </xdr:to>
    <xdr:sp macro="" textlink="">
      <xdr:nvSpPr>
        <xdr:cNvPr id="3" name="Right Arrow 3"/>
        <xdr:cNvSpPr>
          <a:spLocks noChangeArrowheads="1"/>
        </xdr:cNvSpPr>
      </xdr:nvSpPr>
      <xdr:spPr bwMode="auto">
        <a:xfrm rot="10800000">
          <a:off x="6624103" y="3968750"/>
          <a:ext cx="604313" cy="232833"/>
        </a:xfrm>
        <a:prstGeom prst="rightArrow">
          <a:avLst>
            <a:gd name="adj1" fmla="val 50000"/>
            <a:gd name="adj2" fmla="val 49382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60324</xdr:colOff>
      <xdr:row>23</xdr:row>
      <xdr:rowOff>84665</xdr:rowOff>
    </xdr:from>
    <xdr:to>
      <xdr:col>8</xdr:col>
      <xdr:colOff>714376</xdr:colOff>
      <xdr:row>23</xdr:row>
      <xdr:rowOff>328082</xdr:rowOff>
    </xdr:to>
    <xdr:sp macro="" textlink="">
      <xdr:nvSpPr>
        <xdr:cNvPr id="4" name="Right Arrow 3"/>
        <xdr:cNvSpPr>
          <a:spLocks noChangeArrowheads="1"/>
        </xdr:cNvSpPr>
      </xdr:nvSpPr>
      <xdr:spPr bwMode="auto">
        <a:xfrm rot="10800000">
          <a:off x="8759824" y="5958415"/>
          <a:ext cx="654052" cy="243417"/>
        </a:xfrm>
        <a:prstGeom prst="rightArrow">
          <a:avLst>
            <a:gd name="adj1" fmla="val 50000"/>
            <a:gd name="adj2" fmla="val 50033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7" zoomScale="90" zoomScaleNormal="90" workbookViewId="0">
      <selection activeCell="A21" sqref="A21"/>
    </sheetView>
  </sheetViews>
  <sheetFormatPr defaultRowHeight="12.75"/>
  <cols>
    <col min="1" max="1" width="50.42578125" style="1" customWidth="1"/>
    <col min="2" max="2" width="1.85546875" style="1" customWidth="1"/>
    <col min="3" max="3" width="21.42578125" style="1" customWidth="1"/>
    <col min="4" max="4" width="1.85546875" style="1" customWidth="1"/>
    <col min="5" max="5" width="20.42578125" style="1" customWidth="1"/>
    <col min="6" max="6" width="1.28515625" style="1" customWidth="1"/>
    <col min="7" max="7" width="20.42578125" style="1" customWidth="1"/>
    <col min="8" max="8" width="2.140625" style="1" customWidth="1"/>
    <col min="9" max="16384" width="9.140625" style="1"/>
  </cols>
  <sheetData>
    <row r="1" spans="1:9" ht="43.5" customHeight="1" thickBot="1">
      <c r="A1" s="120" t="s">
        <v>18</v>
      </c>
      <c r="B1" s="121"/>
      <c r="C1" s="121"/>
      <c r="D1" s="121"/>
      <c r="E1" s="121"/>
      <c r="F1" s="121"/>
      <c r="G1" s="121"/>
      <c r="H1" s="122"/>
    </row>
    <row r="2" spans="1:9" s="30" customFormat="1" ht="12.75" customHeight="1">
      <c r="A2" s="34"/>
      <c r="B2" s="34"/>
      <c r="C2" s="34"/>
      <c r="D2" s="34"/>
      <c r="E2" s="34"/>
      <c r="F2" s="34"/>
      <c r="G2" s="34"/>
    </row>
    <row r="3" spans="1:9" s="30" customFormat="1" ht="21.75" customHeight="1">
      <c r="A3" s="33" t="s">
        <v>6</v>
      </c>
      <c r="B3" s="32"/>
      <c r="C3" s="32"/>
      <c r="D3" s="32"/>
      <c r="E3" s="32"/>
      <c r="F3" s="32"/>
      <c r="G3" s="31"/>
      <c r="H3" s="26"/>
    </row>
    <row r="4" spans="1:9" s="30" customFormat="1" ht="39" customHeight="1">
      <c r="A4" s="114" t="s">
        <v>10</v>
      </c>
      <c r="B4" s="115"/>
      <c r="C4" s="115"/>
      <c r="D4" s="115"/>
      <c r="E4" s="115"/>
      <c r="F4" s="115"/>
      <c r="G4" s="116"/>
      <c r="H4" s="26"/>
    </row>
    <row r="5" spans="1:9" ht="3.75" customHeight="1">
      <c r="A5" s="117"/>
      <c r="B5" s="118"/>
      <c r="C5" s="118"/>
      <c r="D5" s="118"/>
      <c r="E5" s="118"/>
      <c r="F5" s="118"/>
      <c r="G5" s="119"/>
      <c r="H5" s="26"/>
    </row>
    <row r="6" spans="1:9" ht="27.75" customHeight="1" thickBot="1">
      <c r="A6" s="27"/>
      <c r="B6" s="26"/>
      <c r="C6" s="26"/>
      <c r="D6" s="26"/>
      <c r="E6" s="26"/>
      <c r="F6" s="26"/>
      <c r="G6" s="26"/>
      <c r="H6" s="26"/>
    </row>
    <row r="7" spans="1:9" ht="28.5" customHeight="1" thickBot="1">
      <c r="A7" s="17"/>
      <c r="B7" s="26"/>
      <c r="C7" s="42" t="s">
        <v>16</v>
      </c>
      <c r="D7" s="28"/>
      <c r="E7" s="42" t="s">
        <v>4</v>
      </c>
      <c r="F7" s="27"/>
      <c r="G7" s="42" t="s">
        <v>17</v>
      </c>
      <c r="H7" s="26"/>
    </row>
    <row r="8" spans="1:9" s="17" customFormat="1" ht="9.75" customHeight="1">
      <c r="A8" s="22"/>
      <c r="B8" s="22"/>
      <c r="C8" s="22"/>
      <c r="D8" s="22"/>
      <c r="E8" s="22"/>
      <c r="F8" s="22"/>
      <c r="G8" s="22"/>
      <c r="H8" s="18"/>
    </row>
    <row r="9" spans="1:9" s="17" customFormat="1" ht="26.25" customHeight="1">
      <c r="A9" s="56" t="s">
        <v>11</v>
      </c>
      <c r="B9" s="22"/>
      <c r="C9" s="79">
        <v>180000</v>
      </c>
      <c r="D9" s="16"/>
      <c r="E9" s="25"/>
      <c r="F9" s="13"/>
      <c r="G9" s="25"/>
      <c r="H9" s="18"/>
    </row>
    <row r="10" spans="1:9" s="17" customFormat="1" ht="9.75" customHeight="1">
      <c r="A10" s="57"/>
      <c r="B10" s="22"/>
      <c r="C10" s="73"/>
      <c r="D10" s="21"/>
      <c r="E10" s="21"/>
      <c r="F10" s="13"/>
      <c r="G10" s="21"/>
      <c r="H10" s="18"/>
    </row>
    <row r="11" spans="1:9" s="17" customFormat="1" ht="26.25" customHeight="1">
      <c r="A11" s="58" t="s">
        <v>19</v>
      </c>
      <c r="B11" s="22"/>
      <c r="C11" s="80">
        <v>50000</v>
      </c>
      <c r="D11" s="24"/>
      <c r="E11" s="19"/>
      <c r="F11" s="20"/>
      <c r="G11" s="19"/>
      <c r="H11" s="18"/>
      <c r="I11" s="23"/>
    </row>
    <row r="12" spans="1:9" s="17" customFormat="1" ht="9.75" customHeight="1">
      <c r="A12" s="57"/>
      <c r="B12" s="22"/>
      <c r="C12" s="11"/>
      <c r="D12" s="21"/>
      <c r="E12" s="21"/>
      <c r="F12" s="13"/>
      <c r="G12" s="21"/>
      <c r="H12" s="18"/>
    </row>
    <row r="13" spans="1:9" s="17" customFormat="1" ht="26.25" customHeight="1">
      <c r="A13" s="58" t="s">
        <v>3</v>
      </c>
      <c r="B13" s="22"/>
      <c r="C13" s="82">
        <v>0.03</v>
      </c>
      <c r="D13" s="21"/>
      <c r="E13" s="19"/>
      <c r="F13" s="20"/>
      <c r="G13" s="19"/>
      <c r="H13" s="18"/>
    </row>
    <row r="14" spans="1:9" s="17" customFormat="1" ht="9" customHeight="1">
      <c r="A14" s="59"/>
      <c r="B14" s="22"/>
      <c r="C14" s="11"/>
      <c r="D14" s="21"/>
      <c r="E14" s="21"/>
      <c r="F14" s="13"/>
      <c r="G14" s="21"/>
      <c r="H14" s="18"/>
    </row>
    <row r="15" spans="1:9" s="17" customFormat="1" ht="26.25" customHeight="1">
      <c r="A15" s="58" t="s">
        <v>12</v>
      </c>
      <c r="B15" s="22"/>
      <c r="C15" s="110">
        <f>C11*C13</f>
        <v>1500</v>
      </c>
      <c r="D15" s="21"/>
      <c r="E15" s="19"/>
      <c r="F15" s="20"/>
      <c r="G15" s="19"/>
      <c r="H15" s="18"/>
    </row>
    <row r="16" spans="1:9" s="4" customFormat="1" ht="15.75" customHeight="1">
      <c r="A16" s="60"/>
      <c r="B16" s="15"/>
      <c r="C16" s="16"/>
      <c r="D16" s="13"/>
      <c r="E16" s="11"/>
      <c r="F16" s="13"/>
      <c r="G16" s="16"/>
      <c r="H16" s="14"/>
    </row>
    <row r="17" spans="1:8" s="4" customFormat="1" ht="26.25" customHeight="1">
      <c r="A17" s="58" t="s">
        <v>8</v>
      </c>
      <c r="B17" s="15"/>
      <c r="C17" s="110">
        <f>C15*12</f>
        <v>18000</v>
      </c>
      <c r="D17" s="13"/>
      <c r="E17" s="6"/>
      <c r="F17" s="13"/>
      <c r="G17" s="6"/>
      <c r="H17" s="14"/>
    </row>
    <row r="18" spans="1:8" s="4" customFormat="1" ht="11.25" customHeight="1">
      <c r="A18" s="58"/>
      <c r="B18" s="15"/>
      <c r="H18" s="14"/>
    </row>
    <row r="19" spans="1:8" s="4" customFormat="1" ht="26.25" customHeight="1">
      <c r="A19" s="58" t="s">
        <v>9</v>
      </c>
      <c r="C19" s="81">
        <v>240</v>
      </c>
      <c r="E19" s="6"/>
      <c r="F19" s="13"/>
      <c r="G19" s="6"/>
      <c r="H19" s="14"/>
    </row>
    <row r="20" spans="1:8" s="4" customFormat="1" ht="9" customHeight="1">
      <c r="A20" s="61"/>
    </row>
    <row r="21" spans="1:8" s="4" customFormat="1" ht="26.25" customHeight="1">
      <c r="A21" s="58" t="s">
        <v>21</v>
      </c>
      <c r="C21" s="51">
        <f>C19*C17</f>
        <v>4320000</v>
      </c>
      <c r="E21" s="6"/>
      <c r="F21" s="13"/>
      <c r="G21" s="6"/>
    </row>
    <row r="22" spans="1:8" s="4" customFormat="1" ht="26.25" customHeight="1" thickBot="1">
      <c r="A22" s="12"/>
      <c r="C22" s="11"/>
      <c r="D22" s="11"/>
      <c r="E22" s="11"/>
      <c r="F22" s="11"/>
      <c r="G22" s="11"/>
    </row>
    <row r="23" spans="1:8" s="4" customFormat="1" ht="18" customHeight="1">
      <c r="A23" s="66" t="s">
        <v>1</v>
      </c>
      <c r="B23" s="10"/>
      <c r="C23" s="10"/>
      <c r="D23" s="10"/>
      <c r="E23" s="10"/>
      <c r="F23" s="10"/>
      <c r="G23" s="10"/>
      <c r="H23" s="9"/>
    </row>
    <row r="24" spans="1:8" s="4" customFormat="1" ht="16.5" customHeight="1">
      <c r="A24" s="65" t="s">
        <v>0</v>
      </c>
      <c r="B24" s="6"/>
      <c r="C24" s="63">
        <f>C9/12/C11</f>
        <v>0.3</v>
      </c>
      <c r="D24" s="6"/>
      <c r="E24" s="6"/>
      <c r="F24" s="6"/>
      <c r="G24" s="6"/>
      <c r="H24" s="5"/>
    </row>
    <row r="25" spans="1:8" s="4" customFormat="1" ht="16.5" customHeight="1">
      <c r="A25" s="65" t="s">
        <v>15</v>
      </c>
      <c r="B25" s="6"/>
      <c r="C25" s="52">
        <f>IF(C17=0,0,C9/C17)</f>
        <v>10</v>
      </c>
      <c r="D25" s="6"/>
      <c r="E25" s="6"/>
      <c r="F25" s="6"/>
      <c r="G25" s="6"/>
      <c r="H25" s="5"/>
    </row>
    <row r="26" spans="1:8" ht="7.5" customHeight="1" thickBot="1">
      <c r="A26" s="64"/>
      <c r="B26" s="3"/>
      <c r="C26" s="3"/>
      <c r="D26" s="3"/>
      <c r="E26" s="3"/>
      <c r="F26" s="3"/>
      <c r="G26" s="3"/>
      <c r="H26" s="2"/>
    </row>
    <row r="27" spans="1:8" ht="22.5" customHeight="1">
      <c r="A27" s="113"/>
      <c r="B27" s="113"/>
      <c r="C27" s="113"/>
      <c r="D27" s="113"/>
      <c r="E27" s="113"/>
      <c r="F27" s="113"/>
      <c r="G27" s="113"/>
    </row>
    <row r="28" spans="1:8" ht="9" customHeight="1"/>
    <row r="29" spans="1:8" ht="25.5" customHeight="1"/>
    <row r="30" spans="1:8" ht="8.25" customHeight="1"/>
    <row r="31" spans="1:8" ht="25.5" customHeight="1"/>
    <row r="32" spans="1:8" ht="12" customHeight="1"/>
    <row r="33" ht="25.5" customHeight="1"/>
    <row r="34" ht="25.5" customHeight="1"/>
    <row r="35" ht="25.5" customHeight="1"/>
    <row r="36" ht="25.5" customHeight="1"/>
  </sheetData>
  <sheetProtection selectLockedCells="1"/>
  <mergeCells count="4">
    <mergeCell ref="A27:G27"/>
    <mergeCell ref="A4:G4"/>
    <mergeCell ref="A5:G5"/>
    <mergeCell ref="A1:H1"/>
  </mergeCells>
  <pageMargins left="0.75" right="0.75" top="1" bottom="1" header="0.5" footer="0.5"/>
  <pageSetup scale="88" orientation="landscape" r:id="rId1"/>
  <headerFooter alignWithMargins="0"/>
  <rowBreaks count="1" manualBreakCount="1">
    <brk id="2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8" zoomScale="90" zoomScaleNormal="90" workbookViewId="0">
      <selection activeCell="C8" sqref="C8"/>
    </sheetView>
  </sheetViews>
  <sheetFormatPr defaultRowHeight="12.75"/>
  <cols>
    <col min="1" max="1" width="49.28515625" style="1" customWidth="1"/>
    <col min="2" max="2" width="2.85546875" style="1" customWidth="1"/>
    <col min="3" max="3" width="20.28515625" style="1" customWidth="1"/>
    <col min="4" max="4" width="1.85546875" style="1" customWidth="1"/>
    <col min="5" max="5" width="20.28515625" style="1" customWidth="1"/>
    <col min="6" max="6" width="1.28515625" style="1" customWidth="1"/>
    <col min="7" max="7" width="21.85546875" style="1" customWidth="1"/>
    <col min="8" max="8" width="2.140625" style="1" customWidth="1"/>
    <col min="9" max="9" width="27.140625" style="1" customWidth="1"/>
    <col min="10" max="10" width="9.140625" style="1"/>
    <col min="11" max="11" width="16.42578125" style="1" bestFit="1" customWidth="1"/>
    <col min="12" max="16384" width="9.140625" style="1"/>
  </cols>
  <sheetData>
    <row r="1" spans="1:12" ht="13.5" thickBot="1"/>
    <row r="2" spans="1:12" ht="47.25" customHeight="1" thickBot="1">
      <c r="A2" s="120" t="s">
        <v>18</v>
      </c>
      <c r="B2" s="121"/>
      <c r="C2" s="121"/>
      <c r="D2" s="121"/>
      <c r="E2" s="121"/>
      <c r="F2" s="121"/>
      <c r="G2" s="121"/>
      <c r="H2" s="123"/>
    </row>
    <row r="3" spans="1:12" ht="29.25" customHeight="1"/>
    <row r="4" spans="1:12" s="30" customFormat="1" ht="20.25" customHeight="1">
      <c r="A4" s="53" t="s">
        <v>6</v>
      </c>
      <c r="B4" s="32"/>
      <c r="C4" s="41"/>
      <c r="D4" s="41"/>
      <c r="E4" s="41"/>
      <c r="F4" s="41"/>
      <c r="G4" s="124"/>
      <c r="H4" s="125"/>
    </row>
    <row r="5" spans="1:12" s="30" customFormat="1" ht="11.25" customHeight="1">
      <c r="A5" s="128" t="s">
        <v>14</v>
      </c>
      <c r="B5" s="129"/>
      <c r="C5" s="129"/>
      <c r="D5" s="129"/>
      <c r="E5" s="129"/>
      <c r="F5" s="129"/>
      <c r="G5" s="129"/>
      <c r="H5" s="130"/>
    </row>
    <row r="6" spans="1:12" s="30" customFormat="1" ht="19.5" customHeight="1">
      <c r="A6" s="54" t="s">
        <v>13</v>
      </c>
      <c r="B6" s="29"/>
      <c r="C6" s="29"/>
      <c r="D6" s="29"/>
      <c r="E6" s="29"/>
      <c r="F6" s="29"/>
      <c r="G6" s="126"/>
      <c r="H6" s="127"/>
    </row>
    <row r="7" spans="1:12" s="30" customFormat="1" ht="13.5" customHeight="1" thickBot="1">
      <c r="A7" s="26"/>
      <c r="B7" s="26"/>
      <c r="C7" s="26"/>
      <c r="D7" s="26"/>
      <c r="E7" s="26"/>
      <c r="F7" s="40"/>
      <c r="G7" s="40"/>
      <c r="H7" s="26"/>
    </row>
    <row r="8" spans="1:12" ht="30" customHeight="1" thickBot="1">
      <c r="A8" s="112" t="s">
        <v>20</v>
      </c>
      <c r="B8" s="55" t="s">
        <v>7</v>
      </c>
      <c r="C8" s="78">
        <v>0.1</v>
      </c>
      <c r="D8" s="39"/>
      <c r="E8" s="84"/>
      <c r="F8" s="84"/>
      <c r="G8" s="84"/>
      <c r="H8" s="26"/>
    </row>
    <row r="9" spans="1:12" ht="15" customHeight="1" thickBot="1">
      <c r="A9" s="27"/>
      <c r="B9" s="26"/>
      <c r="C9" s="26"/>
      <c r="D9" s="26"/>
      <c r="E9" s="85"/>
      <c r="F9" s="85"/>
      <c r="G9" s="85"/>
      <c r="H9" s="26"/>
    </row>
    <row r="10" spans="1:12" ht="29.25" customHeight="1" thickBot="1">
      <c r="A10" s="111"/>
      <c r="B10" s="26"/>
      <c r="C10" s="62" t="s">
        <v>5</v>
      </c>
      <c r="D10" s="28"/>
      <c r="E10" s="86" t="s">
        <v>4</v>
      </c>
      <c r="F10" s="87"/>
      <c r="G10" s="86" t="s">
        <v>17</v>
      </c>
      <c r="L10" s="38"/>
    </row>
    <row r="11" spans="1:12" ht="14.25">
      <c r="A11" s="22"/>
      <c r="B11" s="22"/>
      <c r="C11" s="22"/>
      <c r="D11" s="22"/>
      <c r="E11" s="88"/>
      <c r="F11" s="88"/>
      <c r="G11" s="88"/>
    </row>
    <row r="12" spans="1:12" ht="21" customHeight="1">
      <c r="A12" s="56" t="s">
        <v>11</v>
      </c>
      <c r="B12" s="22"/>
      <c r="C12" s="71">
        <f>'1) VARIABLES -TO BE COMPLETED'!C9</f>
        <v>180000</v>
      </c>
      <c r="D12" s="16"/>
      <c r="E12" s="89">
        <f>C12</f>
        <v>180000</v>
      </c>
      <c r="F12" s="90"/>
      <c r="G12" s="91"/>
    </row>
    <row r="13" spans="1:12" ht="14.25">
      <c r="A13" s="57"/>
      <c r="B13" s="22"/>
      <c r="C13" s="21"/>
      <c r="D13" s="21"/>
      <c r="E13" s="92"/>
      <c r="F13" s="90"/>
      <c r="G13" s="91"/>
    </row>
    <row r="14" spans="1:12" ht="22.5" customHeight="1">
      <c r="A14" s="58" t="s">
        <v>19</v>
      </c>
      <c r="B14" s="22"/>
      <c r="C14" s="72">
        <f>'1) VARIABLES -TO BE COMPLETED'!C11</f>
        <v>50000</v>
      </c>
      <c r="D14" s="24"/>
      <c r="E14" s="93">
        <f>C14</f>
        <v>50000</v>
      </c>
      <c r="F14" s="94"/>
      <c r="G14" s="91"/>
    </row>
    <row r="15" spans="1:12" ht="14.25">
      <c r="A15" s="57"/>
      <c r="B15" s="22"/>
      <c r="C15" s="21"/>
      <c r="D15" s="21"/>
      <c r="E15" s="92"/>
      <c r="F15" s="90"/>
      <c r="G15" s="91"/>
    </row>
    <row r="16" spans="1:12" ht="22.5" customHeight="1">
      <c r="A16" s="58" t="s">
        <v>3</v>
      </c>
      <c r="B16" s="22"/>
      <c r="C16" s="83">
        <f>'1) VARIABLES -TO BE COMPLETED'!C13</f>
        <v>0.03</v>
      </c>
      <c r="D16" s="21"/>
      <c r="E16" s="95">
        <f>C16*(1+C8)</f>
        <v>3.3000000000000002E-2</v>
      </c>
      <c r="F16" s="94"/>
      <c r="G16" s="91"/>
    </row>
    <row r="17" spans="1:11" ht="14.25">
      <c r="A17" s="59"/>
      <c r="B17" s="22"/>
      <c r="C17" s="73"/>
      <c r="D17" s="21"/>
      <c r="E17" s="92"/>
      <c r="F17" s="90"/>
      <c r="G17" s="92"/>
    </row>
    <row r="18" spans="1:11" ht="23.25" customHeight="1">
      <c r="A18" s="58" t="s">
        <v>12</v>
      </c>
      <c r="B18" s="22"/>
      <c r="C18" s="106">
        <f>'1) VARIABLES -TO BE COMPLETED'!C15</f>
        <v>1500</v>
      </c>
      <c r="D18" s="107"/>
      <c r="E18" s="108">
        <f>E14*E16</f>
        <v>1650</v>
      </c>
      <c r="F18" s="109"/>
      <c r="G18" s="108">
        <f>E18-C18</f>
        <v>150</v>
      </c>
    </row>
    <row r="19" spans="1:11" ht="17.25" customHeight="1">
      <c r="A19" s="60"/>
      <c r="B19" s="15"/>
      <c r="C19" s="74">
        <v>12</v>
      </c>
      <c r="D19" s="13"/>
      <c r="E19" s="96">
        <v>12</v>
      </c>
      <c r="F19" s="90"/>
      <c r="G19" s="97"/>
    </row>
    <row r="20" spans="1:11" ht="27.75" customHeight="1">
      <c r="A20" s="58" t="s">
        <v>8</v>
      </c>
      <c r="B20" s="15"/>
      <c r="C20" s="106">
        <f>'1) VARIABLES -TO BE COMPLETED'!C17</f>
        <v>18000</v>
      </c>
      <c r="D20" s="107"/>
      <c r="E20" s="108">
        <f>E19*E18</f>
        <v>19800</v>
      </c>
      <c r="F20" s="109"/>
      <c r="G20" s="108">
        <f>E20-C20</f>
        <v>1800</v>
      </c>
    </row>
    <row r="21" spans="1:11">
      <c r="A21" s="58"/>
      <c r="B21" s="15"/>
      <c r="C21" s="75"/>
      <c r="D21" s="4"/>
      <c r="E21" s="98"/>
      <c r="F21" s="98"/>
      <c r="G21" s="98"/>
    </row>
    <row r="22" spans="1:11" ht="24" customHeight="1">
      <c r="A22" s="58" t="s">
        <v>2</v>
      </c>
      <c r="B22" s="4"/>
      <c r="C22" s="76">
        <f>'1) VARIABLES -TO BE COMPLETED'!C19</f>
        <v>240</v>
      </c>
      <c r="D22" s="4"/>
      <c r="E22" s="76">
        <f>C22</f>
        <v>240</v>
      </c>
      <c r="F22" s="90"/>
      <c r="G22" s="91"/>
    </row>
    <row r="23" spans="1:11">
      <c r="A23" s="61"/>
      <c r="B23" s="4"/>
      <c r="C23" s="75"/>
      <c r="D23" s="4"/>
      <c r="E23" s="98"/>
      <c r="F23" s="98"/>
      <c r="G23" s="98"/>
      <c r="I23" s="37"/>
    </row>
    <row r="24" spans="1:11" ht="29.25" customHeight="1">
      <c r="A24" s="58" t="s">
        <v>21</v>
      </c>
      <c r="B24" s="4"/>
      <c r="C24" s="77">
        <f>'1) VARIABLES -TO BE COMPLETED'!C21</f>
        <v>4320000</v>
      </c>
      <c r="D24" s="4"/>
      <c r="E24" s="99">
        <f>E22*E20</f>
        <v>4752000</v>
      </c>
      <c r="F24" s="90"/>
      <c r="G24" s="99">
        <f>E24-C24</f>
        <v>432000</v>
      </c>
      <c r="I24" s="36"/>
      <c r="K24" s="35"/>
    </row>
    <row r="25" spans="1:11" ht="26.25" customHeight="1" thickBot="1">
      <c r="A25" s="12"/>
      <c r="B25" s="4"/>
      <c r="E25" s="91"/>
      <c r="F25" s="91"/>
      <c r="G25" s="91"/>
    </row>
    <row r="26" spans="1:11" ht="4.5" customHeight="1">
      <c r="A26" s="66"/>
      <c r="B26" s="43"/>
      <c r="C26" s="43"/>
      <c r="D26" s="10"/>
      <c r="E26" s="100"/>
      <c r="F26" s="100"/>
      <c r="G26" s="100"/>
      <c r="H26" s="44"/>
    </row>
    <row r="27" spans="1:11" ht="18" customHeight="1">
      <c r="A27" s="68" t="s">
        <v>1</v>
      </c>
      <c r="B27" s="45"/>
      <c r="C27" s="45"/>
      <c r="D27" s="45"/>
      <c r="E27" s="101"/>
      <c r="F27" s="101"/>
      <c r="G27" s="101"/>
      <c r="H27" s="46"/>
    </row>
    <row r="28" spans="1:11" ht="17.25" customHeight="1">
      <c r="A28" s="67" t="s">
        <v>0</v>
      </c>
      <c r="B28" s="45"/>
      <c r="C28" s="8">
        <f>C12/12/C14</f>
        <v>0.3</v>
      </c>
      <c r="D28" s="47"/>
      <c r="E28" s="102">
        <f>E12/12/E14</f>
        <v>0.3</v>
      </c>
      <c r="F28" s="103"/>
      <c r="G28" s="101"/>
      <c r="H28" s="46"/>
    </row>
    <row r="29" spans="1:11" ht="15.75" customHeight="1">
      <c r="A29" s="69" t="s">
        <v>15</v>
      </c>
      <c r="B29" s="45"/>
      <c r="C29" s="7">
        <f>IF(C20=0,0,C12/C20)</f>
        <v>10</v>
      </c>
      <c r="D29" s="48"/>
      <c r="E29" s="104">
        <f>E12/E20</f>
        <v>9.0909090909090917</v>
      </c>
      <c r="F29" s="101"/>
      <c r="G29" s="101"/>
      <c r="H29" s="46"/>
    </row>
    <row r="30" spans="1:11" ht="8.25" customHeight="1" thickBot="1">
      <c r="A30" s="70"/>
      <c r="B30" s="49"/>
      <c r="C30" s="49"/>
      <c r="D30" s="49"/>
      <c r="E30" s="105"/>
      <c r="F30" s="105"/>
      <c r="G30" s="105"/>
      <c r="H30" s="50"/>
    </row>
    <row r="33" spans="1:7">
      <c r="A33" s="113"/>
      <c r="B33" s="113"/>
      <c r="C33" s="113"/>
      <c r="D33" s="113"/>
      <c r="E33" s="113"/>
      <c r="F33" s="113"/>
      <c r="G33" s="113"/>
    </row>
  </sheetData>
  <sheetProtection password="DC3F" sheet="1" objects="1" scenarios="1" selectLockedCells="1"/>
  <mergeCells count="5">
    <mergeCell ref="A33:G33"/>
    <mergeCell ref="A2:H2"/>
    <mergeCell ref="G4:H4"/>
    <mergeCell ref="G6:H6"/>
    <mergeCell ref="A5:H5"/>
  </mergeCells>
  <pageMargins left="0.75" right="0.75" top="1" bottom="1" header="0.5" footer="0.5"/>
  <pageSetup scale="79" orientation="landscape" r:id="rId1"/>
  <headerFooter alignWithMargins="0"/>
  <rowBreaks count="1" manualBreakCount="1">
    <brk id="32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1) VARIABLES -TO BE COMPLETED</vt:lpstr>
      <vt:lpstr>2) IMPACT OF CONV. OPTIMIZATION</vt:lpstr>
      <vt:lpstr>'1) VARIABLES -TO BE COMPLETED'!Print_Area</vt:lpstr>
      <vt:lpstr>'2) IMPACT OF CONV. OPTIMIZATION'!Print_Area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Wendy</cp:lastModifiedBy>
  <cp:lastPrinted>2011-11-28T18:34:27Z</cp:lastPrinted>
  <dcterms:created xsi:type="dcterms:W3CDTF">2011-06-17T17:36:29Z</dcterms:created>
  <dcterms:modified xsi:type="dcterms:W3CDTF">2011-11-30T18:57:59Z</dcterms:modified>
</cp:coreProperties>
</file>